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climibingjam2/Desktop/K16volume/価格表など/"/>
    </mc:Choice>
  </mc:AlternateContent>
  <xr:revisionPtr revIDLastSave="0" documentId="13_ncr:1_{A07B6DEA-B0B3-754C-8274-233561377862}" xr6:coauthVersionLast="47" xr6:coauthVersionMax="47" xr10:uidLastSave="{00000000-0000-0000-0000-000000000000}"/>
  <bookViews>
    <workbookView xWindow="0" yWindow="500" windowWidth="24080" windowHeight="15980" xr2:uid="{446FB048-CE5D-6C45-9503-BC90BFADDC5C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7" i="1" l="1"/>
  <c r="J47" i="1" s="1"/>
  <c r="J44" i="1"/>
  <c r="J41" i="1"/>
  <c r="J38" i="1"/>
  <c r="J35" i="1"/>
  <c r="J32" i="1"/>
  <c r="I29" i="1"/>
  <c r="J29" i="1" s="1"/>
  <c r="J26" i="1"/>
  <c r="J23" i="1"/>
  <c r="J20" i="1"/>
  <c r="J17" i="1"/>
  <c r="J14" i="1"/>
  <c r="H50" i="1"/>
  <c r="G50" i="1"/>
  <c r="F50" i="1"/>
  <c r="E50" i="1"/>
  <c r="I50" i="1" l="1"/>
  <c r="J50" i="1" s="1"/>
</calcChain>
</file>

<file path=xl/sharedStrings.xml><?xml version="1.0" encoding="utf-8"?>
<sst xmlns="http://schemas.openxmlformats.org/spreadsheetml/2006/main" count="55" uniqueCount="55">
  <si>
    <t>K16 CLIMBING HOLD オーダーシート</t>
    <phoneticPr fontId="1"/>
  </si>
  <si>
    <t>注文数</t>
    <rPh sb="0" eb="3">
      <t>チュウモn</t>
    </rPh>
    <phoneticPr fontId="1"/>
  </si>
  <si>
    <t>商品コード</t>
    <rPh sb="0" eb="2">
      <t>ショウヒn</t>
    </rPh>
    <phoneticPr fontId="1"/>
  </si>
  <si>
    <t>商品名</t>
    <rPh sb="0" eb="3">
      <t>ショウヒn</t>
    </rPh>
    <phoneticPr fontId="1"/>
  </si>
  <si>
    <t>価格(税別)</t>
    <rPh sb="0" eb="2">
      <t>ギョウハn</t>
    </rPh>
    <rPh sb="3" eb="5">
      <t>ゼイベテゥ</t>
    </rPh>
    <phoneticPr fontId="1"/>
  </si>
  <si>
    <t>価格(税込)</t>
    <rPh sb="0" eb="2">
      <t>ギョウハn</t>
    </rPh>
    <rPh sb="3" eb="5">
      <t>ゼイコミ</t>
    </rPh>
    <phoneticPr fontId="1"/>
  </si>
  <si>
    <t>22-V01</t>
    <phoneticPr fontId="1"/>
  </si>
  <si>
    <t>W55.0 D28.0 H13.5</t>
    <phoneticPr fontId="1"/>
  </si>
  <si>
    <t>22-V02</t>
  </si>
  <si>
    <t>W63.5 D42.5 H17.1</t>
    <phoneticPr fontId="1"/>
  </si>
  <si>
    <t>22-V03</t>
  </si>
  <si>
    <t>W81.7 D41.7 H14.8</t>
    <phoneticPr fontId="1"/>
  </si>
  <si>
    <t>22-V04</t>
  </si>
  <si>
    <t>W90.0 D46.0 H20.2</t>
    <phoneticPr fontId="1"/>
  </si>
  <si>
    <t>22-V05</t>
  </si>
  <si>
    <t>W91.5 D45.0 H21.5</t>
    <phoneticPr fontId="1"/>
  </si>
  <si>
    <t>22-VF01</t>
    <phoneticPr fontId="1"/>
  </si>
  <si>
    <t>22-V06</t>
    <phoneticPr fontId="1"/>
  </si>
  <si>
    <t>Pallas No.1</t>
    <phoneticPr fontId="1"/>
  </si>
  <si>
    <t>w53.5 D42.0 H16.8</t>
    <phoneticPr fontId="1"/>
  </si>
  <si>
    <t>22-V07</t>
    <phoneticPr fontId="1"/>
  </si>
  <si>
    <t>Pallas No.2</t>
    <phoneticPr fontId="1"/>
  </si>
  <si>
    <t>W61.6 D43.2 H20.5</t>
    <phoneticPr fontId="1"/>
  </si>
  <si>
    <t>22-V08</t>
    <phoneticPr fontId="1"/>
  </si>
  <si>
    <t>Pallas No.3</t>
    <phoneticPr fontId="1"/>
  </si>
  <si>
    <t>W56.9 D40.2 H24.4</t>
    <phoneticPr fontId="1"/>
  </si>
  <si>
    <t>22-V09</t>
    <phoneticPr fontId="1"/>
  </si>
  <si>
    <t>Pallas No.4</t>
    <phoneticPr fontId="1"/>
  </si>
  <si>
    <t>W92.9 D44.7 H15.5</t>
    <phoneticPr fontId="1"/>
  </si>
  <si>
    <t>22-V10</t>
    <phoneticPr fontId="1"/>
  </si>
  <si>
    <t>Pallas No.5</t>
    <phoneticPr fontId="1"/>
  </si>
  <si>
    <t>W93.9 D43.1 H21.5</t>
    <phoneticPr fontId="1"/>
  </si>
  <si>
    <t>22-VF02</t>
    <phoneticPr fontId="1"/>
  </si>
  <si>
    <t>Pallas Full set</t>
    <phoneticPr fontId="1"/>
  </si>
  <si>
    <t>合計</t>
    <rPh sb="0" eb="2">
      <t>ゴウケイ</t>
    </rPh>
    <phoneticPr fontId="1"/>
  </si>
  <si>
    <t>お取引先様名</t>
    <phoneticPr fontId="1"/>
  </si>
  <si>
    <t>ご担当者様名</t>
    <phoneticPr fontId="1"/>
  </si>
  <si>
    <t>お電話番号</t>
    <rPh sb="0" eb="1">
      <t>オデンワバンゴウ</t>
    </rPh>
    <phoneticPr fontId="1"/>
  </si>
  <si>
    <t>メールアドレス</t>
    <phoneticPr fontId="1"/>
  </si>
  <si>
    <t>お届け先住所</t>
    <rPh sb="0" eb="1">
      <t>オトドケ</t>
    </rPh>
    <phoneticPr fontId="1"/>
  </si>
  <si>
    <t>株式会社CJ ClimbingJAM静岡店</t>
    <rPh sb="0" eb="4">
      <t>カブシキ</t>
    </rPh>
    <rPh sb="18" eb="21">
      <t>シズオカ</t>
    </rPh>
    <phoneticPr fontId="1"/>
  </si>
  <si>
    <t>Tel : 054-266-3747</t>
    <phoneticPr fontId="1"/>
  </si>
  <si>
    <t>Mail : k16climbinghold@gmail.com</t>
    <phoneticPr fontId="1"/>
  </si>
  <si>
    <t>Black</t>
    <phoneticPr fontId="1"/>
  </si>
  <si>
    <t>Red</t>
    <phoneticPr fontId="1"/>
  </si>
  <si>
    <t>Blue</t>
    <phoneticPr fontId="1"/>
  </si>
  <si>
    <t>Yellow</t>
    <phoneticPr fontId="1"/>
  </si>
  <si>
    <t>Athene No.1</t>
    <phoneticPr fontId="1"/>
  </si>
  <si>
    <t>Athene No.2</t>
    <phoneticPr fontId="1"/>
  </si>
  <si>
    <t>Athene No.3</t>
    <phoneticPr fontId="1"/>
  </si>
  <si>
    <t>Athene No.4</t>
    <phoneticPr fontId="1"/>
  </si>
  <si>
    <t>Athene No.5</t>
    <phoneticPr fontId="1"/>
  </si>
  <si>
    <t>Athene Full set</t>
    <phoneticPr fontId="1"/>
  </si>
  <si>
    <t>お問い合わせフォームよりご連絡ください</t>
    <phoneticPr fontId="1"/>
  </si>
  <si>
    <t>クライミングジム関係者・セッターの方は業販価格にて対応いたします</t>
    <rPh sb="19" eb="23">
      <t>ギョウハn</t>
    </rPh>
    <rPh sb="25" eb="27">
      <t>タイオウ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</si>
</sst>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¥&quot;#,##0;&quot;¥&quot;\-#,##0"/>
    <numFmt numFmtId="176" formatCode="0.0_ "/>
  </numFmts>
  <fonts count="12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24"/>
      <color theme="1"/>
      <name val="游ゴシック"/>
      <family val="2"/>
      <charset val="128"/>
      <scheme val="minor"/>
    </font>
    <font>
      <sz val="12"/>
      <color rgb="FFFF0000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22"/>
      <color theme="1"/>
      <name val="游ゴシック"/>
      <family val="3"/>
      <charset val="128"/>
      <scheme val="minor"/>
    </font>
    <font>
      <b/>
      <sz val="22"/>
      <color rgb="FFFF0000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9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5" fontId="0" fillId="0" borderId="0" xfId="0" applyNumberForma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5" fontId="0" fillId="0" borderId="2" xfId="0" applyNumberFormat="1" applyBorder="1" applyAlignment="1">
      <alignment horizontal="center" vertical="center"/>
    </xf>
    <xf numFmtId="5" fontId="0" fillId="0" borderId="3" xfId="0" applyNumberFormat="1" applyBorder="1" applyAlignment="1">
      <alignment horizontal="center" vertical="center"/>
    </xf>
    <xf numFmtId="5" fontId="0" fillId="0" borderId="4" xfId="0" applyNumberFormat="1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176" fontId="0" fillId="0" borderId="0" xfId="0" applyNumberForma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176" fontId="2" fillId="0" borderId="0" xfId="0" applyNumberFormat="1" applyFont="1" applyAlignment="1">
      <alignment horizontal="left" vertical="center"/>
    </xf>
    <xf numFmtId="5" fontId="8" fillId="0" borderId="5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5" fontId="8" fillId="0" borderId="20" xfId="0" applyNumberFormat="1" applyFont="1" applyBorder="1" applyAlignment="1">
      <alignment horizontal="center" vertical="center"/>
    </xf>
    <xf numFmtId="5" fontId="8" fillId="0" borderId="22" xfId="0" applyNumberFormat="1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5" fontId="0" fillId="0" borderId="26" xfId="0" applyNumberForma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5" fontId="8" fillId="0" borderId="30" xfId="0" applyNumberFormat="1" applyFont="1" applyBorder="1" applyAlignment="1">
      <alignment horizontal="center" vertical="center"/>
    </xf>
    <xf numFmtId="0" fontId="0" fillId="0" borderId="23" xfId="0" applyBorder="1">
      <alignment vertical="center"/>
    </xf>
    <xf numFmtId="0" fontId="0" fillId="0" borderId="25" xfId="0" applyBorder="1">
      <alignment vertical="center"/>
    </xf>
    <xf numFmtId="0" fontId="0" fillId="0" borderId="27" xfId="0" applyBorder="1">
      <alignment vertical="center"/>
    </xf>
    <xf numFmtId="0" fontId="7" fillId="0" borderId="1" xfId="0" applyFont="1" applyBorder="1" applyAlignment="1">
      <alignment horizontal="center" vertical="center"/>
    </xf>
    <xf numFmtId="0" fontId="9" fillId="0" borderId="11" xfId="0" applyFont="1" applyBorder="1">
      <alignment vertical="center"/>
    </xf>
    <xf numFmtId="0" fontId="9" fillId="0" borderId="14" xfId="0" applyFont="1" applyBorder="1">
      <alignment vertical="center"/>
    </xf>
    <xf numFmtId="0" fontId="9" fillId="0" borderId="16" xfId="0" applyFont="1" applyBorder="1">
      <alignment vertical="center"/>
    </xf>
    <xf numFmtId="0" fontId="9" fillId="0" borderId="1" xfId="0" applyFont="1" applyBorder="1" applyAlignment="1">
      <alignment horizontal="center" vertical="center"/>
    </xf>
    <xf numFmtId="5" fontId="9" fillId="0" borderId="1" xfId="0" applyNumberFormat="1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4" fillId="3" borderId="20" xfId="0" applyFont="1" applyFill="1" applyBorder="1" applyAlignment="1">
      <alignment horizontal="center" vertical="center"/>
    </xf>
    <xf numFmtId="0" fontId="4" fillId="4" borderId="20" xfId="0" applyFont="1" applyFill="1" applyBorder="1" applyAlignment="1">
      <alignment horizontal="center" vertical="center"/>
    </xf>
    <xf numFmtId="0" fontId="4" fillId="5" borderId="20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vertical="center"/>
    </xf>
    <xf numFmtId="5" fontId="9" fillId="0" borderId="3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9" fillId="0" borderId="33" xfId="0" applyFont="1" applyBorder="1" applyAlignment="1" applyProtection="1">
      <alignment horizontal="center" vertical="center"/>
      <protection locked="0"/>
    </xf>
    <xf numFmtId="0" fontId="9" fillId="0" borderId="31" xfId="0" applyFont="1" applyBorder="1" applyAlignment="1" applyProtection="1">
      <alignment horizontal="center" vertical="center"/>
      <protection locked="0"/>
    </xf>
    <xf numFmtId="0" fontId="2" fillId="0" borderId="33" xfId="0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0" fontId="2" fillId="0" borderId="13" xfId="0" applyFont="1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9" fillId="0" borderId="7" xfId="0" applyFont="1" applyBorder="1" applyAlignment="1" applyProtection="1">
      <alignment horizontal="center" vertical="center"/>
      <protection locked="0"/>
    </xf>
    <xf numFmtId="0" fontId="9" fillId="0" borderId="8" xfId="0" applyFont="1" applyBorder="1" applyAlignment="1" applyProtection="1">
      <alignment horizontal="center" vertical="center"/>
      <protection locked="0"/>
    </xf>
    <xf numFmtId="0" fontId="9" fillId="0" borderId="34" xfId="0" applyFont="1" applyBorder="1" applyAlignment="1" applyProtection="1">
      <alignment horizontal="center" vertical="center"/>
      <protection locked="0"/>
    </xf>
    <xf numFmtId="0" fontId="9" fillId="0" borderId="17" xfId="0" applyFont="1" applyBorder="1" applyAlignment="1" applyProtection="1">
      <alignment horizontal="center" vertical="center"/>
      <protection locked="0"/>
    </xf>
    <xf numFmtId="0" fontId="9" fillId="0" borderId="18" xfId="0" applyFont="1" applyBorder="1" applyAlignment="1" applyProtection="1">
      <alignment horizontal="center" vertical="center"/>
      <protection locked="0"/>
    </xf>
    <xf numFmtId="0" fontId="9" fillId="0" borderId="33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0" fillId="2" borderId="21" xfId="0" applyFont="1" applyFill="1" applyBorder="1" applyAlignment="1" applyProtection="1">
      <alignment horizontal="center" vertical="center"/>
      <protection locked="0"/>
    </xf>
    <xf numFmtId="0" fontId="10" fillId="3" borderId="21" xfId="0" applyFont="1" applyFill="1" applyBorder="1" applyAlignment="1" applyProtection="1">
      <alignment horizontal="center" vertical="center"/>
      <protection locked="0"/>
    </xf>
    <xf numFmtId="0" fontId="10" fillId="5" borderId="21" xfId="0" applyFont="1" applyFill="1" applyBorder="1" applyAlignment="1" applyProtection="1">
      <alignment horizontal="center" vertical="center"/>
      <protection locked="0"/>
    </xf>
    <xf numFmtId="0" fontId="10" fillId="4" borderId="21" xfId="0" applyFont="1" applyFill="1" applyBorder="1" applyAlignment="1" applyProtection="1">
      <alignment horizontal="center" vertical="center"/>
      <protection locked="0"/>
    </xf>
    <xf numFmtId="0" fontId="10" fillId="2" borderId="10" xfId="0" applyFont="1" applyFill="1" applyBorder="1" applyAlignment="1" applyProtection="1">
      <alignment horizontal="center" vertical="center"/>
      <protection locked="0"/>
    </xf>
    <xf numFmtId="0" fontId="10" fillId="3" borderId="10" xfId="0" applyFont="1" applyFill="1" applyBorder="1" applyAlignment="1" applyProtection="1">
      <alignment horizontal="center" vertical="center"/>
      <protection locked="0"/>
    </xf>
    <xf numFmtId="0" fontId="10" fillId="5" borderId="10" xfId="0" applyFont="1" applyFill="1" applyBorder="1" applyAlignment="1" applyProtection="1">
      <alignment horizontal="center" vertical="center"/>
      <protection locked="0"/>
    </xf>
    <xf numFmtId="0" fontId="10" fillId="4" borderId="10" xfId="0" applyFont="1" applyFill="1" applyBorder="1" applyAlignment="1" applyProtection="1">
      <alignment horizontal="center" vertical="center"/>
      <protection locked="0"/>
    </xf>
    <xf numFmtId="0" fontId="10" fillId="2" borderId="9" xfId="0" applyFont="1" applyFill="1" applyBorder="1" applyAlignment="1" applyProtection="1">
      <alignment horizontal="center" vertical="center"/>
      <protection locked="0"/>
    </xf>
    <xf numFmtId="0" fontId="10" fillId="2" borderId="32" xfId="0" applyFont="1" applyFill="1" applyBorder="1" applyAlignment="1" applyProtection="1">
      <alignment horizontal="center" vertical="center"/>
      <protection locked="0"/>
    </xf>
    <xf numFmtId="0" fontId="10" fillId="3" borderId="9" xfId="0" applyFont="1" applyFill="1" applyBorder="1" applyAlignment="1" applyProtection="1">
      <alignment horizontal="center" vertical="center"/>
      <protection locked="0"/>
    </xf>
    <xf numFmtId="0" fontId="10" fillId="3" borderId="32" xfId="0" applyFont="1" applyFill="1" applyBorder="1" applyAlignment="1" applyProtection="1">
      <alignment horizontal="center" vertical="center"/>
      <protection locked="0"/>
    </xf>
    <xf numFmtId="0" fontId="10" fillId="5" borderId="9" xfId="0" applyFont="1" applyFill="1" applyBorder="1" applyAlignment="1" applyProtection="1">
      <alignment horizontal="center" vertical="center"/>
      <protection locked="0"/>
    </xf>
    <xf numFmtId="0" fontId="10" fillId="5" borderId="32" xfId="0" applyFont="1" applyFill="1" applyBorder="1" applyAlignment="1" applyProtection="1">
      <alignment horizontal="center" vertical="center"/>
      <protection locked="0"/>
    </xf>
    <xf numFmtId="0" fontId="10" fillId="4" borderId="9" xfId="0" applyFont="1" applyFill="1" applyBorder="1" applyAlignment="1" applyProtection="1">
      <alignment horizontal="center" vertical="center"/>
      <protection locked="0"/>
    </xf>
    <xf numFmtId="0" fontId="10" fillId="4" borderId="32" xfId="0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g"/><Relationship Id="rId3" Type="http://schemas.openxmlformats.org/officeDocument/2006/relationships/image" Target="../media/image3.jpg"/><Relationship Id="rId7" Type="http://schemas.openxmlformats.org/officeDocument/2006/relationships/image" Target="../media/image7.jpg"/><Relationship Id="rId2" Type="http://schemas.openxmlformats.org/officeDocument/2006/relationships/image" Target="../media/image2.jpg"/><Relationship Id="rId1" Type="http://schemas.openxmlformats.org/officeDocument/2006/relationships/image" Target="../media/image1.JPG"/><Relationship Id="rId6" Type="http://schemas.openxmlformats.org/officeDocument/2006/relationships/image" Target="../media/image6.jpg"/><Relationship Id="rId11" Type="http://schemas.openxmlformats.org/officeDocument/2006/relationships/image" Target="../media/image11.jpg"/><Relationship Id="rId5" Type="http://schemas.openxmlformats.org/officeDocument/2006/relationships/image" Target="../media/image5.jpg"/><Relationship Id="rId10" Type="http://schemas.openxmlformats.org/officeDocument/2006/relationships/image" Target="../media/image10.jpg"/><Relationship Id="rId4" Type="http://schemas.openxmlformats.org/officeDocument/2006/relationships/image" Target="../media/image4.jpg"/><Relationship Id="rId9" Type="http://schemas.openxmlformats.org/officeDocument/2006/relationships/image" Target="../media/image9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292100</xdr:colOff>
      <xdr:row>7</xdr:row>
      <xdr:rowOff>30480</xdr:rowOff>
    </xdr:from>
    <xdr:to>
      <xdr:col>2</xdr:col>
      <xdr:colOff>1130300</xdr:colOff>
      <xdr:row>10</xdr:row>
      <xdr:rowOff>182880</xdr:rowOff>
    </xdr:to>
    <xdr:pic>
      <xdr:nvPicPr>
        <xdr:cNvPr id="30" name="図 29">
          <a:extLst>
            <a:ext uri="{FF2B5EF4-FFF2-40B4-BE49-F238E27FC236}">
              <a16:creationId xmlns:a16="http://schemas.microsoft.com/office/drawing/2014/main" id="{F9D30E85-B6D0-8C4A-A5B4-3CD60116865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25814" b="23123"/>
        <a:stretch/>
      </xdr:blipFill>
      <xdr:spPr>
        <a:xfrm>
          <a:off x="673100" y="1173480"/>
          <a:ext cx="1790700" cy="914400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12</xdr:row>
      <xdr:rowOff>203200</xdr:rowOff>
    </xdr:from>
    <xdr:to>
      <xdr:col>1</xdr:col>
      <xdr:colOff>914400</xdr:colOff>
      <xdr:row>14</xdr:row>
      <xdr:rowOff>98425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CEFE62C6-D2F4-2942-A261-94C672814B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95300" y="2717800"/>
          <a:ext cx="800100" cy="466725"/>
        </a:xfrm>
        <a:prstGeom prst="rect">
          <a:avLst/>
        </a:prstGeom>
      </xdr:spPr>
    </xdr:pic>
    <xdr:clientData/>
  </xdr:twoCellAnchor>
  <xdr:twoCellAnchor editAs="oneCell">
    <xdr:from>
      <xdr:col>1</xdr:col>
      <xdr:colOff>127000</xdr:colOff>
      <xdr:row>15</xdr:row>
      <xdr:rowOff>152400</xdr:rowOff>
    </xdr:from>
    <xdr:to>
      <xdr:col>1</xdr:col>
      <xdr:colOff>876300</xdr:colOff>
      <xdr:row>17</xdr:row>
      <xdr:rowOff>118110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E3107830-2E46-AD48-8670-2E7958405D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08000" y="3492500"/>
          <a:ext cx="749300" cy="524510"/>
        </a:xfrm>
        <a:prstGeom prst="rect">
          <a:avLst/>
        </a:prstGeom>
      </xdr:spPr>
    </xdr:pic>
    <xdr:clientData/>
  </xdr:twoCellAnchor>
  <xdr:twoCellAnchor editAs="oneCell">
    <xdr:from>
      <xdr:col>1</xdr:col>
      <xdr:colOff>88900</xdr:colOff>
      <xdr:row>18</xdr:row>
      <xdr:rowOff>165100</xdr:rowOff>
    </xdr:from>
    <xdr:to>
      <xdr:col>1</xdr:col>
      <xdr:colOff>919540</xdr:colOff>
      <xdr:row>20</xdr:row>
      <xdr:rowOff>127000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A76515FD-70C8-0B43-A6F0-5671FB66A2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69900" y="4318000"/>
          <a:ext cx="830640" cy="520700"/>
        </a:xfrm>
        <a:prstGeom prst="rect">
          <a:avLst/>
        </a:prstGeom>
      </xdr:spPr>
    </xdr:pic>
    <xdr:clientData/>
  </xdr:twoCellAnchor>
  <xdr:twoCellAnchor editAs="oneCell">
    <xdr:from>
      <xdr:col>1</xdr:col>
      <xdr:colOff>38100</xdr:colOff>
      <xdr:row>21</xdr:row>
      <xdr:rowOff>152400</xdr:rowOff>
    </xdr:from>
    <xdr:to>
      <xdr:col>2</xdr:col>
      <xdr:colOff>0</xdr:colOff>
      <xdr:row>23</xdr:row>
      <xdr:rowOff>79737</xdr:rowOff>
    </xdr:to>
    <xdr:pic>
      <xdr:nvPicPr>
        <xdr:cNvPr id="16" name="図 15">
          <a:extLst>
            <a:ext uri="{FF2B5EF4-FFF2-40B4-BE49-F238E27FC236}">
              <a16:creationId xmlns:a16="http://schemas.microsoft.com/office/drawing/2014/main" id="{84567056-A8C7-9B47-A8D9-C6FE9AE92C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19100" y="5118100"/>
          <a:ext cx="914400" cy="486137"/>
        </a:xfrm>
        <a:prstGeom prst="rect">
          <a:avLst/>
        </a:prstGeom>
      </xdr:spPr>
    </xdr:pic>
    <xdr:clientData/>
  </xdr:twoCellAnchor>
  <xdr:twoCellAnchor editAs="oneCell">
    <xdr:from>
      <xdr:col>1</xdr:col>
      <xdr:colOff>25400</xdr:colOff>
      <xdr:row>24</xdr:row>
      <xdr:rowOff>139700</xdr:rowOff>
    </xdr:from>
    <xdr:to>
      <xdr:col>1</xdr:col>
      <xdr:colOff>931636</xdr:colOff>
      <xdr:row>26</xdr:row>
      <xdr:rowOff>50800</xdr:rowOff>
    </xdr:to>
    <xdr:pic>
      <xdr:nvPicPr>
        <xdr:cNvPr id="18" name="図 17">
          <a:extLst>
            <a:ext uri="{FF2B5EF4-FFF2-40B4-BE49-F238E27FC236}">
              <a16:creationId xmlns:a16="http://schemas.microsoft.com/office/drawing/2014/main" id="{4EC68D32-9CBC-DC45-B349-2A432C4517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406400" y="5918200"/>
          <a:ext cx="906236" cy="469900"/>
        </a:xfrm>
        <a:prstGeom prst="rect">
          <a:avLst/>
        </a:prstGeom>
      </xdr:spPr>
    </xdr:pic>
    <xdr:clientData/>
  </xdr:twoCellAnchor>
  <xdr:twoCellAnchor editAs="oneCell">
    <xdr:from>
      <xdr:col>13</xdr:col>
      <xdr:colOff>317500</xdr:colOff>
      <xdr:row>198</xdr:row>
      <xdr:rowOff>76200</xdr:rowOff>
    </xdr:from>
    <xdr:to>
      <xdr:col>13</xdr:col>
      <xdr:colOff>1003300</xdr:colOff>
      <xdr:row>200</xdr:row>
      <xdr:rowOff>101600</xdr:rowOff>
    </xdr:to>
    <xdr:pic>
      <xdr:nvPicPr>
        <xdr:cNvPr id="19" name="図 18">
          <a:extLst>
            <a:ext uri="{FF2B5EF4-FFF2-40B4-BE49-F238E27FC236}">
              <a16:creationId xmlns:a16="http://schemas.microsoft.com/office/drawing/2014/main" id="{8072366C-8B33-604F-8DD0-F70B3ECDCE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2966700" y="50838100"/>
          <a:ext cx="685800" cy="533400"/>
        </a:xfrm>
        <a:prstGeom prst="rect">
          <a:avLst/>
        </a:prstGeom>
      </xdr:spPr>
    </xdr:pic>
    <xdr:clientData/>
  </xdr:twoCellAnchor>
  <xdr:twoCellAnchor editAs="oneCell">
    <xdr:from>
      <xdr:col>10</xdr:col>
      <xdr:colOff>355600</xdr:colOff>
      <xdr:row>159</xdr:row>
      <xdr:rowOff>241300</xdr:rowOff>
    </xdr:from>
    <xdr:to>
      <xdr:col>11</xdr:col>
      <xdr:colOff>330200</xdr:colOff>
      <xdr:row>162</xdr:row>
      <xdr:rowOff>12700</xdr:rowOff>
    </xdr:to>
    <xdr:pic>
      <xdr:nvPicPr>
        <xdr:cNvPr id="20" name="図 19">
          <a:extLst>
            <a:ext uri="{FF2B5EF4-FFF2-40B4-BE49-F238E27FC236}">
              <a16:creationId xmlns:a16="http://schemas.microsoft.com/office/drawing/2014/main" id="{F1E1C190-5677-D744-9E3D-456B7C943E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9829800" y="41097200"/>
          <a:ext cx="660400" cy="533400"/>
        </a:xfrm>
        <a:prstGeom prst="rect">
          <a:avLst/>
        </a:prstGeom>
      </xdr:spPr>
    </xdr:pic>
    <xdr:clientData/>
  </xdr:twoCellAnchor>
  <xdr:twoCellAnchor editAs="oneCell">
    <xdr:from>
      <xdr:col>7</xdr:col>
      <xdr:colOff>330200</xdr:colOff>
      <xdr:row>121</xdr:row>
      <xdr:rowOff>152400</xdr:rowOff>
    </xdr:from>
    <xdr:to>
      <xdr:col>8</xdr:col>
      <xdr:colOff>266700</xdr:colOff>
      <xdr:row>123</xdr:row>
      <xdr:rowOff>177800</xdr:rowOff>
    </xdr:to>
    <xdr:pic>
      <xdr:nvPicPr>
        <xdr:cNvPr id="21" name="図 20">
          <a:extLst>
            <a:ext uri="{FF2B5EF4-FFF2-40B4-BE49-F238E27FC236}">
              <a16:creationId xmlns:a16="http://schemas.microsoft.com/office/drawing/2014/main" id="{F447FDC0-05CF-DB47-BF66-8B038F553B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6692900" y="31356300"/>
          <a:ext cx="609600" cy="533400"/>
        </a:xfrm>
        <a:prstGeom prst="rect">
          <a:avLst/>
        </a:prstGeom>
      </xdr:spPr>
    </xdr:pic>
    <xdr:clientData/>
  </xdr:twoCellAnchor>
  <xdr:twoCellAnchor editAs="oneCell">
    <xdr:from>
      <xdr:col>3</xdr:col>
      <xdr:colOff>736600</xdr:colOff>
      <xdr:row>83</xdr:row>
      <xdr:rowOff>63500</xdr:rowOff>
    </xdr:from>
    <xdr:to>
      <xdr:col>4</xdr:col>
      <xdr:colOff>190500</xdr:colOff>
      <xdr:row>85</xdr:row>
      <xdr:rowOff>88900</xdr:rowOff>
    </xdr:to>
    <xdr:pic>
      <xdr:nvPicPr>
        <xdr:cNvPr id="22" name="図 21">
          <a:extLst>
            <a:ext uri="{FF2B5EF4-FFF2-40B4-BE49-F238E27FC236}">
              <a16:creationId xmlns:a16="http://schemas.microsoft.com/office/drawing/2014/main" id="{D11B86F5-3847-9B4F-940C-32DB140EC3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3556000" y="21615400"/>
          <a:ext cx="977900" cy="533400"/>
        </a:xfrm>
        <a:prstGeom prst="rect">
          <a:avLst/>
        </a:prstGeom>
      </xdr:spPr>
    </xdr:pic>
    <xdr:clientData/>
  </xdr:twoCellAnchor>
  <xdr:twoCellAnchor editAs="oneCell">
    <xdr:from>
      <xdr:col>1</xdr:col>
      <xdr:colOff>38100</xdr:colOff>
      <xdr:row>42</xdr:row>
      <xdr:rowOff>228600</xdr:rowOff>
    </xdr:from>
    <xdr:to>
      <xdr:col>1</xdr:col>
      <xdr:colOff>930728</xdr:colOff>
      <xdr:row>44</xdr:row>
      <xdr:rowOff>127000</xdr:rowOff>
    </xdr:to>
    <xdr:pic>
      <xdr:nvPicPr>
        <xdr:cNvPr id="23" name="図 22">
          <a:extLst>
            <a:ext uri="{FF2B5EF4-FFF2-40B4-BE49-F238E27FC236}">
              <a16:creationId xmlns:a16="http://schemas.microsoft.com/office/drawing/2014/main" id="{3793DDF2-8ACD-4745-89D6-E91DAFA6C7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419100" y="11099800"/>
          <a:ext cx="892628" cy="457200"/>
        </a:xfrm>
        <a:prstGeom prst="rect">
          <a:avLst/>
        </a:prstGeom>
      </xdr:spPr>
    </xdr:pic>
    <xdr:clientData/>
  </xdr:twoCellAnchor>
  <xdr:twoCellAnchor editAs="oneCell">
    <xdr:from>
      <xdr:col>1</xdr:col>
      <xdr:colOff>25400</xdr:colOff>
      <xdr:row>39</xdr:row>
      <xdr:rowOff>152400</xdr:rowOff>
    </xdr:from>
    <xdr:to>
      <xdr:col>1</xdr:col>
      <xdr:colOff>927100</xdr:colOff>
      <xdr:row>41</xdr:row>
      <xdr:rowOff>85436</xdr:rowOff>
    </xdr:to>
    <xdr:pic>
      <xdr:nvPicPr>
        <xdr:cNvPr id="24" name="図 23">
          <a:extLst>
            <a:ext uri="{FF2B5EF4-FFF2-40B4-BE49-F238E27FC236}">
              <a16:creationId xmlns:a16="http://schemas.microsoft.com/office/drawing/2014/main" id="{7A9592E1-1DE0-9C4E-9CE3-B4DD910A6A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406400" y="10210800"/>
          <a:ext cx="901700" cy="491836"/>
        </a:xfrm>
        <a:prstGeom prst="rect">
          <a:avLst/>
        </a:prstGeom>
      </xdr:spPr>
    </xdr:pic>
    <xdr:clientData/>
  </xdr:twoCellAnchor>
  <xdr:twoCellAnchor editAs="oneCell">
    <xdr:from>
      <xdr:col>1</xdr:col>
      <xdr:colOff>190500</xdr:colOff>
      <xdr:row>36</xdr:row>
      <xdr:rowOff>152400</xdr:rowOff>
    </xdr:from>
    <xdr:to>
      <xdr:col>1</xdr:col>
      <xdr:colOff>800100</xdr:colOff>
      <xdr:row>38</xdr:row>
      <xdr:rowOff>127000</xdr:rowOff>
    </xdr:to>
    <xdr:pic>
      <xdr:nvPicPr>
        <xdr:cNvPr id="28" name="図 27">
          <a:extLst>
            <a:ext uri="{FF2B5EF4-FFF2-40B4-BE49-F238E27FC236}">
              <a16:creationId xmlns:a16="http://schemas.microsoft.com/office/drawing/2014/main" id="{D3A33EC4-6900-CD4C-9432-61AE451CE1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571500" y="9398000"/>
          <a:ext cx="609600" cy="533400"/>
        </a:xfrm>
        <a:prstGeom prst="rect">
          <a:avLst/>
        </a:prstGeom>
      </xdr:spPr>
    </xdr:pic>
    <xdr:clientData/>
  </xdr:twoCellAnchor>
  <xdr:twoCellAnchor editAs="oneCell">
    <xdr:from>
      <xdr:col>1</xdr:col>
      <xdr:colOff>139700</xdr:colOff>
      <xdr:row>33</xdr:row>
      <xdr:rowOff>114300</xdr:rowOff>
    </xdr:from>
    <xdr:to>
      <xdr:col>1</xdr:col>
      <xdr:colOff>800100</xdr:colOff>
      <xdr:row>35</xdr:row>
      <xdr:rowOff>88900</xdr:rowOff>
    </xdr:to>
    <xdr:pic>
      <xdr:nvPicPr>
        <xdr:cNvPr id="29" name="図 28">
          <a:extLst>
            <a:ext uri="{FF2B5EF4-FFF2-40B4-BE49-F238E27FC236}">
              <a16:creationId xmlns:a16="http://schemas.microsoft.com/office/drawing/2014/main" id="{CBB59433-93EA-804C-A260-56F3AC36C8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520700" y="8547100"/>
          <a:ext cx="660400" cy="533400"/>
        </a:xfrm>
        <a:prstGeom prst="rect">
          <a:avLst/>
        </a:prstGeom>
      </xdr:spPr>
    </xdr:pic>
    <xdr:clientData/>
  </xdr:twoCellAnchor>
  <xdr:twoCellAnchor editAs="oneCell">
    <xdr:from>
      <xdr:col>1</xdr:col>
      <xdr:colOff>152400</xdr:colOff>
      <xdr:row>30</xdr:row>
      <xdr:rowOff>177800</xdr:rowOff>
    </xdr:from>
    <xdr:to>
      <xdr:col>1</xdr:col>
      <xdr:colOff>838200</xdr:colOff>
      <xdr:row>32</xdr:row>
      <xdr:rowOff>101600</xdr:rowOff>
    </xdr:to>
    <xdr:pic>
      <xdr:nvPicPr>
        <xdr:cNvPr id="31" name="図 30">
          <a:extLst>
            <a:ext uri="{FF2B5EF4-FFF2-40B4-BE49-F238E27FC236}">
              <a16:creationId xmlns:a16="http://schemas.microsoft.com/office/drawing/2014/main" id="{53C81025-B4EC-F943-BD4D-960672E0A6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533400" y="7734300"/>
          <a:ext cx="685800" cy="533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D9CCF5-B4C0-F743-AE93-82D4B54F2198}">
  <sheetPr>
    <pageSetUpPr fitToPage="1"/>
  </sheetPr>
  <dimension ref="B2:N92"/>
  <sheetViews>
    <sheetView showGridLines="0" tabSelected="1" zoomScaleNormal="100" zoomScalePageLayoutView="97" workbookViewId="0">
      <selection activeCell="E13" sqref="E13:E15"/>
    </sheetView>
  </sheetViews>
  <sheetFormatPr baseColWidth="10" defaultColWidth="10.7109375" defaultRowHeight="20"/>
  <cols>
    <col min="1" max="1" width="4.28515625" style="1" customWidth="1"/>
    <col min="2" max="2" width="10.7109375" style="1"/>
    <col min="3" max="3" width="16.7109375" style="1" customWidth="1"/>
    <col min="4" max="4" width="17.140625" style="1" customWidth="1"/>
    <col min="5" max="8" width="7.5703125" style="1" customWidth="1"/>
    <col min="9" max="9" width="13.7109375" style="2" bestFit="1" customWidth="1"/>
    <col min="10" max="10" width="13.7109375" style="1" bestFit="1" customWidth="1"/>
    <col min="11" max="11" width="7.7109375" style="1" customWidth="1"/>
    <col min="12" max="14" width="14" style="13" customWidth="1"/>
    <col min="15" max="16384" width="10.7109375" style="1"/>
  </cols>
  <sheetData>
    <row r="2" spans="2:14" ht="20" customHeight="1"/>
    <row r="3" spans="2:14" ht="40">
      <c r="B3" s="84" t="s">
        <v>0</v>
      </c>
      <c r="C3" s="84"/>
      <c r="D3" s="84"/>
      <c r="E3" s="84"/>
      <c r="F3" s="84"/>
      <c r="G3" s="84"/>
      <c r="H3" s="84"/>
      <c r="I3" s="84"/>
      <c r="J3" s="84"/>
    </row>
    <row r="4" spans="2:14" ht="10" customHeight="1">
      <c r="B4" s="50"/>
      <c r="C4" s="50"/>
      <c r="D4" s="50"/>
      <c r="E4" s="50"/>
      <c r="F4" s="50"/>
      <c r="G4" s="50"/>
      <c r="H4" s="50"/>
      <c r="I4" s="50"/>
      <c r="J4" s="50"/>
    </row>
    <row r="5" spans="2:14" ht="38">
      <c r="B5" s="89" t="s">
        <v>54</v>
      </c>
      <c r="C5" s="89"/>
      <c r="D5" s="89"/>
      <c r="E5" s="89"/>
      <c r="F5" s="89"/>
      <c r="G5" s="89"/>
      <c r="H5" s="89"/>
      <c r="I5" s="89"/>
      <c r="J5" s="89"/>
    </row>
    <row r="6" spans="2:14" ht="38">
      <c r="B6" s="89" t="s">
        <v>53</v>
      </c>
      <c r="C6" s="89"/>
      <c r="D6" s="89"/>
      <c r="E6" s="89"/>
      <c r="F6" s="89"/>
      <c r="G6" s="89"/>
      <c r="H6" s="89"/>
      <c r="I6" s="89"/>
      <c r="J6" s="89"/>
    </row>
    <row r="7" spans="2:14" ht="10" customHeight="1">
      <c r="B7" s="46"/>
      <c r="C7" s="46"/>
      <c r="D7" s="46"/>
      <c r="E7" s="46"/>
      <c r="F7" s="46"/>
      <c r="G7" s="46"/>
      <c r="H7" s="46"/>
      <c r="I7" s="46"/>
      <c r="J7" s="46"/>
    </row>
    <row r="8" spans="2:14" ht="20" customHeight="1">
      <c r="B8" s="46"/>
      <c r="C8" s="46"/>
      <c r="D8" s="46"/>
      <c r="E8" s="46"/>
      <c r="F8" s="46"/>
      <c r="G8" s="46"/>
      <c r="H8" s="47"/>
      <c r="J8" s="47" t="s">
        <v>40</v>
      </c>
    </row>
    <row r="9" spans="2:14" ht="20" customHeight="1">
      <c r="B9" s="46"/>
      <c r="C9" s="46"/>
      <c r="D9" s="46"/>
      <c r="E9" s="46"/>
      <c r="F9" s="46"/>
      <c r="G9" s="46"/>
      <c r="H9" s="47"/>
      <c r="J9" s="47" t="s">
        <v>42</v>
      </c>
    </row>
    <row r="10" spans="2:14">
      <c r="H10" s="47"/>
      <c r="J10" s="47" t="s">
        <v>41</v>
      </c>
    </row>
    <row r="11" spans="2:14" ht="27">
      <c r="E11" s="88" t="s">
        <v>1</v>
      </c>
      <c r="F11" s="88"/>
      <c r="G11" s="88"/>
      <c r="H11" s="88"/>
      <c r="L11" s="1"/>
      <c r="M11" s="1"/>
      <c r="N11" s="1"/>
    </row>
    <row r="12" spans="2:14" s="21" customFormat="1" ht="21" thickBot="1">
      <c r="B12" s="39"/>
      <c r="C12" s="39" t="s">
        <v>2</v>
      </c>
      <c r="D12" s="39" t="s">
        <v>3</v>
      </c>
      <c r="E12" s="35" t="s">
        <v>43</v>
      </c>
      <c r="F12" s="35" t="s">
        <v>44</v>
      </c>
      <c r="G12" s="35" t="s">
        <v>45</v>
      </c>
      <c r="H12" s="35" t="s">
        <v>46</v>
      </c>
      <c r="I12" s="40" t="s">
        <v>4</v>
      </c>
      <c r="J12" s="40" t="s">
        <v>5</v>
      </c>
    </row>
    <row r="13" spans="2:14" ht="21" thickTop="1">
      <c r="B13" s="85"/>
      <c r="C13" s="3"/>
      <c r="D13" s="3"/>
      <c r="E13" s="77"/>
      <c r="F13" s="79"/>
      <c r="G13" s="81"/>
      <c r="H13" s="83"/>
      <c r="I13" s="6"/>
      <c r="J13" s="24"/>
      <c r="L13" s="1"/>
      <c r="M13" s="1"/>
      <c r="N13" s="1"/>
    </row>
    <row r="14" spans="2:14" ht="24">
      <c r="B14" s="86"/>
      <c r="C14" s="9" t="s">
        <v>6</v>
      </c>
      <c r="D14" s="19" t="s">
        <v>47</v>
      </c>
      <c r="E14" s="68"/>
      <c r="F14" s="69"/>
      <c r="G14" s="70"/>
      <c r="H14" s="71"/>
      <c r="I14" s="7">
        <v>30000</v>
      </c>
      <c r="J14" s="26">
        <f>I14*1.1</f>
        <v>33000</v>
      </c>
      <c r="L14" s="1"/>
      <c r="M14" s="1"/>
      <c r="N14" s="1"/>
    </row>
    <row r="15" spans="2:14">
      <c r="B15" s="87"/>
      <c r="C15" s="5"/>
      <c r="D15" s="17" t="s">
        <v>7</v>
      </c>
      <c r="E15" s="68"/>
      <c r="F15" s="69"/>
      <c r="G15" s="70"/>
      <c r="H15" s="71"/>
      <c r="I15" s="8"/>
      <c r="J15" s="28"/>
      <c r="L15" s="1"/>
      <c r="M15" s="1"/>
      <c r="N15" s="1"/>
    </row>
    <row r="16" spans="2:14">
      <c r="B16" s="25"/>
      <c r="C16" s="4"/>
      <c r="D16" s="4"/>
      <c r="E16" s="68"/>
      <c r="F16" s="69"/>
      <c r="G16" s="70"/>
      <c r="H16" s="71"/>
      <c r="I16" s="7"/>
      <c r="J16" s="29"/>
      <c r="L16" s="1"/>
      <c r="M16" s="1"/>
      <c r="N16" s="1"/>
    </row>
    <row r="17" spans="2:14" ht="24">
      <c r="B17" s="25"/>
      <c r="C17" s="9" t="s">
        <v>8</v>
      </c>
      <c r="D17" s="19" t="s">
        <v>48</v>
      </c>
      <c r="E17" s="68"/>
      <c r="F17" s="69"/>
      <c r="G17" s="70"/>
      <c r="H17" s="71"/>
      <c r="I17" s="7">
        <v>43000</v>
      </c>
      <c r="J17" s="26">
        <f>I17*1.1</f>
        <v>47300.000000000007</v>
      </c>
      <c r="L17" s="1"/>
      <c r="M17" s="1"/>
      <c r="N17" s="1"/>
    </row>
    <row r="18" spans="2:14">
      <c r="B18" s="27"/>
      <c r="C18" s="5"/>
      <c r="D18" s="17" t="s">
        <v>9</v>
      </c>
      <c r="E18" s="68"/>
      <c r="F18" s="69"/>
      <c r="G18" s="70"/>
      <c r="H18" s="71"/>
      <c r="I18" s="8"/>
      <c r="J18" s="28"/>
      <c r="L18" s="1"/>
      <c r="M18" s="1"/>
      <c r="N18" s="1"/>
    </row>
    <row r="19" spans="2:14">
      <c r="B19" s="25"/>
      <c r="C19" s="4"/>
      <c r="D19" s="4"/>
      <c r="E19" s="68"/>
      <c r="F19" s="69"/>
      <c r="G19" s="70"/>
      <c r="H19" s="71"/>
      <c r="I19" s="7"/>
      <c r="J19" s="29"/>
      <c r="L19" s="1"/>
      <c r="M19" s="1"/>
      <c r="N19" s="1"/>
    </row>
    <row r="20" spans="2:14" ht="24">
      <c r="B20" s="25"/>
      <c r="C20" s="9" t="s">
        <v>10</v>
      </c>
      <c r="D20" s="19" t="s">
        <v>49</v>
      </c>
      <c r="E20" s="68"/>
      <c r="F20" s="69"/>
      <c r="G20" s="70"/>
      <c r="H20" s="71"/>
      <c r="I20" s="7">
        <v>48000</v>
      </c>
      <c r="J20" s="26">
        <f>I20*1.1</f>
        <v>52800.000000000007</v>
      </c>
      <c r="L20" s="1"/>
      <c r="M20" s="1"/>
      <c r="N20" s="1"/>
    </row>
    <row r="21" spans="2:14">
      <c r="B21" s="27"/>
      <c r="C21" s="5"/>
      <c r="D21" s="17" t="s">
        <v>11</v>
      </c>
      <c r="E21" s="68"/>
      <c r="F21" s="69"/>
      <c r="G21" s="70"/>
      <c r="H21" s="71"/>
      <c r="I21" s="8"/>
      <c r="J21" s="28"/>
      <c r="L21" s="1"/>
      <c r="M21" s="1"/>
      <c r="N21" s="1"/>
    </row>
    <row r="22" spans="2:14">
      <c r="B22" s="25"/>
      <c r="C22" s="4"/>
      <c r="D22" s="4"/>
      <c r="E22" s="68"/>
      <c r="F22" s="69"/>
      <c r="G22" s="70"/>
      <c r="H22" s="71"/>
      <c r="I22" s="7"/>
      <c r="J22" s="29"/>
      <c r="L22" s="1"/>
      <c r="M22" s="1"/>
      <c r="N22" s="1"/>
    </row>
    <row r="23" spans="2:14" ht="24">
      <c r="B23" s="25"/>
      <c r="C23" s="9" t="s">
        <v>12</v>
      </c>
      <c r="D23" s="19" t="s">
        <v>50</v>
      </c>
      <c r="E23" s="68"/>
      <c r="F23" s="69"/>
      <c r="G23" s="70"/>
      <c r="H23" s="71"/>
      <c r="I23" s="7">
        <v>55000</v>
      </c>
      <c r="J23" s="26">
        <f>I23*1.1</f>
        <v>60500.000000000007</v>
      </c>
      <c r="L23" s="1"/>
      <c r="M23" s="1"/>
      <c r="N23" s="1"/>
    </row>
    <row r="24" spans="2:14">
      <c r="B24" s="27"/>
      <c r="C24" s="5"/>
      <c r="D24" s="17" t="s">
        <v>13</v>
      </c>
      <c r="E24" s="68"/>
      <c r="F24" s="69"/>
      <c r="G24" s="70"/>
      <c r="H24" s="71"/>
      <c r="I24" s="8"/>
      <c r="J24" s="28"/>
      <c r="L24" s="1"/>
      <c r="M24" s="1"/>
      <c r="N24" s="1"/>
    </row>
    <row r="25" spans="2:14">
      <c r="B25" s="25"/>
      <c r="C25" s="4"/>
      <c r="D25" s="4"/>
      <c r="E25" s="68"/>
      <c r="F25" s="69"/>
      <c r="G25" s="70"/>
      <c r="H25" s="71"/>
      <c r="I25" s="7"/>
      <c r="J25" s="29"/>
      <c r="L25" s="1"/>
      <c r="M25" s="1"/>
      <c r="N25" s="1"/>
    </row>
    <row r="26" spans="2:14" ht="24">
      <c r="B26" s="25"/>
      <c r="C26" s="9" t="s">
        <v>14</v>
      </c>
      <c r="D26" s="19" t="s">
        <v>51</v>
      </c>
      <c r="E26" s="68"/>
      <c r="F26" s="69"/>
      <c r="G26" s="70"/>
      <c r="H26" s="71"/>
      <c r="I26" s="7">
        <v>56000</v>
      </c>
      <c r="J26" s="26">
        <f>I26*1.1</f>
        <v>61600.000000000007</v>
      </c>
      <c r="L26" s="1"/>
      <c r="M26" s="1"/>
      <c r="N26" s="1"/>
    </row>
    <row r="27" spans="2:14">
      <c r="B27" s="27"/>
      <c r="C27" s="5"/>
      <c r="D27" s="17" t="s">
        <v>15</v>
      </c>
      <c r="E27" s="68"/>
      <c r="F27" s="69"/>
      <c r="G27" s="70"/>
      <c r="H27" s="71"/>
      <c r="I27" s="8"/>
      <c r="J27" s="28"/>
      <c r="L27" s="1"/>
      <c r="M27" s="1"/>
      <c r="N27" s="1"/>
    </row>
    <row r="28" spans="2:14" ht="21" thickBot="1">
      <c r="B28" s="25"/>
      <c r="C28" s="4"/>
      <c r="D28" s="4"/>
      <c r="E28" s="72"/>
      <c r="F28" s="73"/>
      <c r="G28" s="74"/>
      <c r="H28" s="75"/>
      <c r="I28" s="7"/>
      <c r="J28" s="26"/>
      <c r="L28" s="1"/>
      <c r="M28" s="1"/>
      <c r="N28" s="1"/>
    </row>
    <row r="29" spans="2:14" ht="26" thickTop="1" thickBot="1">
      <c r="B29" s="25"/>
      <c r="C29" s="9" t="s">
        <v>16</v>
      </c>
      <c r="D29" s="20" t="s">
        <v>52</v>
      </c>
      <c r="E29" s="76"/>
      <c r="F29" s="78"/>
      <c r="G29" s="80"/>
      <c r="H29" s="82"/>
      <c r="I29" s="49">
        <f xml:space="preserve"> I14+I17+I20+I23+I26</f>
        <v>232000</v>
      </c>
      <c r="J29" s="26">
        <f>I29*1.1</f>
        <v>255200.00000000003</v>
      </c>
      <c r="L29" s="1"/>
      <c r="M29" s="1"/>
      <c r="N29" s="1"/>
    </row>
    <row r="30" spans="2:14" ht="29" thickTop="1" thickBot="1">
      <c r="B30" s="30"/>
      <c r="C30" s="11"/>
      <c r="D30" s="18"/>
      <c r="E30" s="76"/>
      <c r="F30" s="78"/>
      <c r="G30" s="80"/>
      <c r="H30" s="82"/>
      <c r="I30" s="16"/>
      <c r="J30" s="31"/>
      <c r="L30" s="1"/>
      <c r="M30" s="1"/>
      <c r="N30" s="1"/>
    </row>
    <row r="31" spans="2:14" ht="22" thickTop="1" thickBot="1">
      <c r="B31" s="32"/>
      <c r="C31" s="3"/>
      <c r="D31" s="3"/>
      <c r="E31" s="76"/>
      <c r="F31" s="78"/>
      <c r="G31" s="80"/>
      <c r="H31" s="82"/>
      <c r="I31" s="6"/>
      <c r="J31" s="24"/>
      <c r="L31" s="1"/>
      <c r="M31" s="1"/>
      <c r="N31" s="1"/>
    </row>
    <row r="32" spans="2:14" ht="26" thickTop="1" thickBot="1">
      <c r="B32" s="33"/>
      <c r="C32" s="9" t="s">
        <v>17</v>
      </c>
      <c r="D32" s="19" t="s">
        <v>18</v>
      </c>
      <c r="E32" s="76"/>
      <c r="F32" s="78"/>
      <c r="G32" s="80"/>
      <c r="H32" s="82"/>
      <c r="I32" s="7">
        <v>48000</v>
      </c>
      <c r="J32" s="26">
        <f>I32*1.1</f>
        <v>52800.000000000007</v>
      </c>
      <c r="L32" s="1"/>
      <c r="M32" s="1"/>
      <c r="N32" s="1"/>
    </row>
    <row r="33" spans="2:14" ht="21" thickTop="1">
      <c r="B33" s="34"/>
      <c r="C33" s="5"/>
      <c r="D33" s="17" t="s">
        <v>19</v>
      </c>
      <c r="E33" s="77"/>
      <c r="F33" s="79"/>
      <c r="G33" s="81"/>
      <c r="H33" s="83"/>
      <c r="I33" s="8"/>
      <c r="J33" s="28"/>
      <c r="L33" s="1"/>
      <c r="M33" s="1"/>
      <c r="N33" s="1"/>
    </row>
    <row r="34" spans="2:14">
      <c r="B34" s="25"/>
      <c r="C34" s="4"/>
      <c r="D34" s="4"/>
      <c r="E34" s="68"/>
      <c r="F34" s="69"/>
      <c r="G34" s="70"/>
      <c r="H34" s="71"/>
      <c r="I34" s="7"/>
      <c r="J34" s="29"/>
      <c r="L34" s="1"/>
      <c r="M34" s="1"/>
      <c r="N34" s="1"/>
    </row>
    <row r="35" spans="2:14" ht="24">
      <c r="B35" s="25"/>
      <c r="C35" s="9" t="s">
        <v>20</v>
      </c>
      <c r="D35" s="19" t="s">
        <v>21</v>
      </c>
      <c r="E35" s="68"/>
      <c r="F35" s="69"/>
      <c r="G35" s="70"/>
      <c r="H35" s="71"/>
      <c r="I35" s="7">
        <v>51000</v>
      </c>
      <c r="J35" s="26">
        <f>I35*1.1</f>
        <v>56100.000000000007</v>
      </c>
      <c r="L35" s="1"/>
      <c r="M35" s="1"/>
      <c r="N35" s="1"/>
    </row>
    <row r="36" spans="2:14">
      <c r="B36" s="27"/>
      <c r="C36" s="5"/>
      <c r="D36" s="17" t="s">
        <v>22</v>
      </c>
      <c r="E36" s="68"/>
      <c r="F36" s="69"/>
      <c r="G36" s="70"/>
      <c r="H36" s="71"/>
      <c r="I36" s="8"/>
      <c r="J36" s="28"/>
      <c r="L36" s="1"/>
      <c r="M36" s="1"/>
      <c r="N36" s="1"/>
    </row>
    <row r="37" spans="2:14">
      <c r="B37" s="25"/>
      <c r="C37" s="4"/>
      <c r="D37" s="4"/>
      <c r="E37" s="68"/>
      <c r="F37" s="69"/>
      <c r="G37" s="70"/>
      <c r="H37" s="71"/>
      <c r="I37" s="7"/>
      <c r="J37" s="29"/>
      <c r="L37" s="1"/>
      <c r="M37" s="1"/>
      <c r="N37" s="1"/>
    </row>
    <row r="38" spans="2:14" ht="24">
      <c r="B38" s="25"/>
      <c r="C38" s="9" t="s">
        <v>23</v>
      </c>
      <c r="D38" s="19" t="s">
        <v>24</v>
      </c>
      <c r="E38" s="68"/>
      <c r="F38" s="69"/>
      <c r="G38" s="70"/>
      <c r="H38" s="71"/>
      <c r="I38" s="7">
        <v>52000</v>
      </c>
      <c r="J38" s="26">
        <f>I38*1.1</f>
        <v>57200.000000000007</v>
      </c>
      <c r="L38" s="1"/>
      <c r="M38" s="1"/>
      <c r="N38" s="1"/>
    </row>
    <row r="39" spans="2:14">
      <c r="B39" s="27"/>
      <c r="C39" s="5"/>
      <c r="D39" s="17" t="s">
        <v>25</v>
      </c>
      <c r="E39" s="68"/>
      <c r="F39" s="69"/>
      <c r="G39" s="70"/>
      <c r="H39" s="71"/>
      <c r="I39" s="8"/>
      <c r="J39" s="28"/>
      <c r="L39" s="1"/>
      <c r="M39" s="1"/>
      <c r="N39" s="1"/>
    </row>
    <row r="40" spans="2:14">
      <c r="B40" s="25"/>
      <c r="C40" s="4"/>
      <c r="D40" s="4"/>
      <c r="E40" s="68"/>
      <c r="F40" s="69"/>
      <c r="G40" s="70"/>
      <c r="H40" s="71"/>
      <c r="I40" s="7"/>
      <c r="J40" s="29"/>
      <c r="L40" s="1"/>
      <c r="M40" s="1"/>
      <c r="N40" s="1"/>
    </row>
    <row r="41" spans="2:14" ht="24">
      <c r="B41" s="25"/>
      <c r="C41" s="9" t="s">
        <v>26</v>
      </c>
      <c r="D41" s="19" t="s">
        <v>27</v>
      </c>
      <c r="E41" s="68"/>
      <c r="F41" s="69"/>
      <c r="G41" s="70"/>
      <c r="H41" s="71"/>
      <c r="I41" s="7">
        <v>58000</v>
      </c>
      <c r="J41" s="26">
        <f>I41*1.1</f>
        <v>63800.000000000007</v>
      </c>
      <c r="L41" s="1"/>
      <c r="M41" s="1"/>
      <c r="N41" s="1"/>
    </row>
    <row r="42" spans="2:14">
      <c r="B42" s="27"/>
      <c r="C42" s="5"/>
      <c r="D42" s="17" t="s">
        <v>28</v>
      </c>
      <c r="E42" s="68"/>
      <c r="F42" s="69"/>
      <c r="G42" s="70"/>
      <c r="H42" s="71"/>
      <c r="I42" s="8"/>
      <c r="J42" s="28"/>
      <c r="L42" s="1"/>
      <c r="M42" s="1"/>
      <c r="N42" s="1"/>
    </row>
    <row r="43" spans="2:14" s="12" customFormat="1">
      <c r="B43" s="25"/>
      <c r="C43" s="4"/>
      <c r="D43" s="4"/>
      <c r="E43" s="68"/>
      <c r="F43" s="69"/>
      <c r="G43" s="70"/>
      <c r="H43" s="71"/>
      <c r="I43" s="7"/>
      <c r="J43" s="29"/>
    </row>
    <row r="44" spans="2:14" s="12" customFormat="1" ht="24" customHeight="1">
      <c r="B44" s="25"/>
      <c r="C44" s="9" t="s">
        <v>29</v>
      </c>
      <c r="D44" s="19" t="s">
        <v>30</v>
      </c>
      <c r="E44" s="68"/>
      <c r="F44" s="69"/>
      <c r="G44" s="70"/>
      <c r="H44" s="71"/>
      <c r="I44" s="7">
        <v>61000</v>
      </c>
      <c r="J44" s="26">
        <f>I44*1.1</f>
        <v>67100</v>
      </c>
      <c r="K44" s="15"/>
      <c r="L44" s="15"/>
    </row>
    <row r="45" spans="2:14">
      <c r="B45" s="27"/>
      <c r="C45" s="5"/>
      <c r="D45" s="17" t="s">
        <v>31</v>
      </c>
      <c r="E45" s="68"/>
      <c r="F45" s="69"/>
      <c r="G45" s="70"/>
      <c r="H45" s="71"/>
      <c r="I45" s="8"/>
      <c r="J45" s="28"/>
      <c r="L45" s="15"/>
    </row>
    <row r="46" spans="2:14">
      <c r="B46" s="25"/>
      <c r="C46" s="4"/>
      <c r="D46" s="4"/>
      <c r="E46" s="68"/>
      <c r="F46" s="69"/>
      <c r="G46" s="70"/>
      <c r="H46" s="71"/>
      <c r="I46" s="7"/>
      <c r="J46" s="26"/>
      <c r="L46" s="15"/>
    </row>
    <row r="47" spans="2:14" ht="24">
      <c r="B47" s="25"/>
      <c r="C47" s="9" t="s">
        <v>32</v>
      </c>
      <c r="D47" s="20" t="s">
        <v>33</v>
      </c>
      <c r="E47" s="68"/>
      <c r="F47" s="69"/>
      <c r="G47" s="70"/>
      <c r="H47" s="71"/>
      <c r="I47" s="7">
        <f>I32+I35+I38+I41+I44</f>
        <v>270000</v>
      </c>
      <c r="J47" s="26">
        <f>I47*1.1</f>
        <v>297000</v>
      </c>
    </row>
    <row r="48" spans="2:14" ht="28" thickBot="1">
      <c r="B48" s="30"/>
      <c r="C48" s="11"/>
      <c r="D48" s="18"/>
      <c r="E48" s="72"/>
      <c r="F48" s="73"/>
      <c r="G48" s="74"/>
      <c r="H48" s="75"/>
      <c r="I48" s="16"/>
      <c r="J48" s="31"/>
    </row>
    <row r="49" spans="2:10" ht="10" customHeight="1" thickTop="1" thickBot="1"/>
    <row r="50" spans="2:10" ht="28" thickBot="1">
      <c r="D50" s="41" t="s">
        <v>34</v>
      </c>
      <c r="E50" s="42">
        <f>SUM(E13:E48)</f>
        <v>0</v>
      </c>
      <c r="F50" s="43">
        <f t="shared" ref="F50:H50" si="0">SUM(F13:F48)</f>
        <v>0</v>
      </c>
      <c r="G50" s="45">
        <f t="shared" si="0"/>
        <v>0</v>
      </c>
      <c r="H50" s="44">
        <f t="shared" si="0"/>
        <v>0</v>
      </c>
      <c r="I50" s="22">
        <f>SUM(E13:H15)*I14+SUM(E16:H18)*I17+SUM(E19:H21)*I20+SUM(E22:H24)*I23+SUM(E25:H27)*I26+SUM(E28:H30)*I29+SUM(E31:H33)*I32+SUM(E34:H36)*I35+SUM(E37:H39)*I38+SUM(E40:H42)*I41+SUM(E43:H45)*I44+SUM(E46:H48)*I47</f>
        <v>0</v>
      </c>
      <c r="J50" s="23">
        <f>I50*1.1</f>
        <v>0</v>
      </c>
    </row>
    <row r="51" spans="2:10" ht="10" customHeight="1" thickBot="1"/>
    <row r="52" spans="2:10">
      <c r="B52" s="36" t="s">
        <v>35</v>
      </c>
      <c r="C52" s="51"/>
      <c r="D52" s="52"/>
      <c r="E52" s="64" t="s">
        <v>36</v>
      </c>
      <c r="F52" s="65"/>
      <c r="G52" s="53"/>
      <c r="H52" s="54"/>
      <c r="I52" s="54"/>
      <c r="J52" s="55"/>
    </row>
    <row r="53" spans="2:10">
      <c r="B53" s="37" t="s">
        <v>37</v>
      </c>
      <c r="C53" s="59"/>
      <c r="D53" s="60"/>
      <c r="E53" s="66" t="s">
        <v>38</v>
      </c>
      <c r="F53" s="67"/>
      <c r="G53" s="56"/>
      <c r="H53" s="57"/>
      <c r="I53" s="57"/>
      <c r="J53" s="58"/>
    </row>
    <row r="54" spans="2:10" ht="21" thickBot="1">
      <c r="B54" s="38" t="s">
        <v>39</v>
      </c>
      <c r="C54" s="61"/>
      <c r="D54" s="62"/>
      <c r="E54" s="62"/>
      <c r="F54" s="62"/>
      <c r="G54" s="62"/>
      <c r="H54" s="62"/>
      <c r="I54" s="62"/>
      <c r="J54" s="63"/>
    </row>
    <row r="56" spans="2:10">
      <c r="D56" s="48"/>
    </row>
    <row r="67" spans="2:14" s="12" customFormat="1">
      <c r="B67" s="1"/>
      <c r="C67" s="1"/>
      <c r="D67" s="1"/>
      <c r="E67" s="1"/>
      <c r="F67" s="1"/>
      <c r="G67" s="1"/>
      <c r="H67" s="1"/>
      <c r="I67" s="2"/>
      <c r="J67" s="1"/>
      <c r="K67" s="1"/>
      <c r="L67" s="13"/>
      <c r="M67" s="15"/>
      <c r="N67" s="15"/>
    </row>
    <row r="68" spans="2:14" s="12" customFormat="1" ht="36" customHeight="1">
      <c r="B68" s="1"/>
      <c r="C68" s="1"/>
      <c r="D68" s="1"/>
      <c r="E68" s="1"/>
      <c r="F68" s="1"/>
      <c r="G68" s="1"/>
      <c r="H68" s="1"/>
      <c r="I68" s="2"/>
      <c r="J68" s="1"/>
      <c r="K68" s="1"/>
      <c r="L68" s="13"/>
      <c r="M68" s="15"/>
      <c r="N68" s="15"/>
    </row>
    <row r="69" spans="2:14">
      <c r="L69" s="15"/>
    </row>
    <row r="70" spans="2:14">
      <c r="L70" s="15"/>
    </row>
    <row r="71" spans="2:14" s="10" customFormat="1">
      <c r="B71" s="1"/>
      <c r="C71" s="1"/>
      <c r="D71" s="1"/>
      <c r="E71" s="1"/>
      <c r="F71" s="1"/>
      <c r="G71" s="1"/>
      <c r="H71" s="1"/>
      <c r="I71" s="2"/>
      <c r="J71" s="1"/>
      <c r="K71" s="1"/>
      <c r="L71" s="13"/>
      <c r="M71" s="14"/>
      <c r="N71" s="14"/>
    </row>
    <row r="73" spans="2:14">
      <c r="L73" s="14"/>
    </row>
    <row r="88" spans="11:11">
      <c r="K88" s="12"/>
    </row>
    <row r="89" spans="11:11">
      <c r="K89" s="12"/>
    </row>
    <row r="92" spans="11:11">
      <c r="K92" s="10"/>
    </row>
  </sheetData>
  <sheetProtection sheet="1" objects="1" scenarios="1" selectLockedCells="1"/>
  <mergeCells count="60">
    <mergeCell ref="E19:E21"/>
    <mergeCell ref="F19:F21"/>
    <mergeCell ref="G19:G21"/>
    <mergeCell ref="H19:H21"/>
    <mergeCell ref="E22:E24"/>
    <mergeCell ref="F22:F24"/>
    <mergeCell ref="G22:G24"/>
    <mergeCell ref="H22:H24"/>
    <mergeCell ref="E16:E18"/>
    <mergeCell ref="F16:F18"/>
    <mergeCell ref="G16:G18"/>
    <mergeCell ref="B13:B15"/>
    <mergeCell ref="E11:H11"/>
    <mergeCell ref="H16:H18"/>
    <mergeCell ref="B3:J3"/>
    <mergeCell ref="E13:E15"/>
    <mergeCell ref="F13:F15"/>
    <mergeCell ref="G13:G15"/>
    <mergeCell ref="H13:H15"/>
    <mergeCell ref="B6:J6"/>
    <mergeCell ref="B5:J5"/>
    <mergeCell ref="E25:E27"/>
    <mergeCell ref="F25:F27"/>
    <mergeCell ref="G25:G27"/>
    <mergeCell ref="H25:H27"/>
    <mergeCell ref="E28:E30"/>
    <mergeCell ref="F28:F30"/>
    <mergeCell ref="G28:G30"/>
    <mergeCell ref="H28:H30"/>
    <mergeCell ref="E31:E33"/>
    <mergeCell ref="F31:F33"/>
    <mergeCell ref="G31:G33"/>
    <mergeCell ref="H31:H33"/>
    <mergeCell ref="E34:E36"/>
    <mergeCell ref="F34:F36"/>
    <mergeCell ref="G34:G36"/>
    <mergeCell ref="H34:H36"/>
    <mergeCell ref="E37:E39"/>
    <mergeCell ref="F37:F39"/>
    <mergeCell ref="G37:G39"/>
    <mergeCell ref="H37:H39"/>
    <mergeCell ref="E40:E42"/>
    <mergeCell ref="F40:F42"/>
    <mergeCell ref="G40:G42"/>
    <mergeCell ref="H40:H42"/>
    <mergeCell ref="E43:E45"/>
    <mergeCell ref="F43:F45"/>
    <mergeCell ref="G43:G45"/>
    <mergeCell ref="H43:H45"/>
    <mergeCell ref="E46:E48"/>
    <mergeCell ref="F46:F48"/>
    <mergeCell ref="G46:G48"/>
    <mergeCell ref="H46:H48"/>
    <mergeCell ref="C52:D52"/>
    <mergeCell ref="G52:J52"/>
    <mergeCell ref="G53:J53"/>
    <mergeCell ref="C53:D53"/>
    <mergeCell ref="C54:J54"/>
    <mergeCell ref="E52:F52"/>
    <mergeCell ref="E53:F53"/>
  </mergeCells>
  <phoneticPr fontId="1"/>
  <pageMargins left="0.25" right="0.25" top="0.75" bottom="0.75" header="0.3" footer="0.3"/>
  <pageSetup paperSize="9" scale="66"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坂爪 希士丸</dc:creator>
  <cp:keywords/>
  <dc:description/>
  <cp:lastModifiedBy>坂爪 希士丸</cp:lastModifiedBy>
  <cp:revision/>
  <dcterms:created xsi:type="dcterms:W3CDTF">2021-12-02T08:32:29Z</dcterms:created>
  <dcterms:modified xsi:type="dcterms:W3CDTF">2022-03-20T01:46:06Z</dcterms:modified>
  <cp:category/>
  <cp:contentStatus/>
</cp:coreProperties>
</file>